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itle" sheetId="1" r:id="rId1"/>
    <sheet name="Model" sheetId="2" r:id="rId2"/>
    <sheet name="U.U.1" sheetId="3" r:id="rId3"/>
    <sheet name="U.U2.1" sheetId="4" r:id="rId4"/>
    <sheet name="U.D.1" sheetId="5" r:id="rId5"/>
    <sheet name="ExpQLen" sheetId="6" r:id="rId6"/>
  </sheets>
  <definedNames/>
  <calcPr fullCalcOnLoad="1"/>
</workbook>
</file>

<file path=xl/sharedStrings.xml><?xml version="1.0" encoding="utf-8"?>
<sst xmlns="http://schemas.openxmlformats.org/spreadsheetml/2006/main" count="75" uniqueCount="43">
  <si>
    <t>Queue Simulation Example</t>
  </si>
  <si>
    <t>Arrival Lookup Table</t>
  </si>
  <si>
    <t>Departure Lookup Table</t>
  </si>
  <si>
    <t>Time Period</t>
  </si>
  <si>
    <t>Random #</t>
  </si>
  <si>
    <t>Arrivals</t>
  </si>
  <si>
    <t>Departures</t>
  </si>
  <si>
    <t>Queue Length</t>
  </si>
  <si>
    <t>Mean Length</t>
  </si>
  <si>
    <t>Mean WaitTime</t>
  </si>
  <si>
    <t>Max Length</t>
  </si>
  <si>
    <t>End Mean Len</t>
  </si>
  <si>
    <t>Data</t>
  </si>
  <si>
    <t>Departure Distribution -  degenerate with mean 3</t>
  </si>
  <si>
    <t>all 3</t>
  </si>
  <si>
    <t>Arrival Distribution - Uniform with mean 2.5 on 1,2,3,4</t>
  </si>
  <si>
    <t>Departure Distribution -  Uniform with mean 3 on 1,2,3,4,5</t>
  </si>
  <si>
    <t>Arrival Distribution - Uniform on 1,2,3,4 with mean 2.5</t>
  </si>
  <si>
    <t>ave</t>
  </si>
  <si>
    <t>How Can I Shorten This Line?</t>
  </si>
  <si>
    <t>by</t>
  </si>
  <si>
    <t xml:space="preserve">    Donald E. Hooley</t>
  </si>
  <si>
    <t xml:space="preserve">      Bluffton College</t>
  </si>
  <si>
    <t>Queueing Simulation</t>
  </si>
  <si>
    <t>Arrivals - 2.5 per time period</t>
  </si>
  <si>
    <t>Service - 3.0 per time period</t>
  </si>
  <si>
    <t>1,2,3,4</t>
  </si>
  <si>
    <t>1,2,3,4,5</t>
  </si>
  <si>
    <t>or only 3</t>
  </si>
  <si>
    <t>Line Length</t>
  </si>
  <si>
    <t>= Previous length</t>
  </si>
  <si>
    <t xml:space="preserve">   + Arrivals</t>
  </si>
  <si>
    <t xml:space="preserve">   -  Served</t>
  </si>
  <si>
    <t>Departure Distribution -  Uniform with mean 3 on 2,3,4</t>
  </si>
  <si>
    <t>Expected Queue Length</t>
  </si>
  <si>
    <t>where</t>
  </si>
  <si>
    <t xml:space="preserve">          a = mean number of arrivals per unit time</t>
  </si>
  <si>
    <t xml:space="preserve">          m = mean number served per unit time</t>
  </si>
  <si>
    <t xml:space="preserve">          s = standard deviation of service times</t>
  </si>
  <si>
    <t xml:space="preserve">              =</t>
  </si>
  <si>
    <t>a^2 * s^2 + (a/m)^2</t>
  </si>
  <si>
    <t xml:space="preserve">        2(1-a/m)</t>
  </si>
  <si>
    <t>Hillier and Lieberman,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</si>
</sst>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tabSelected="1" zoomScale="308" zoomScaleNormal="308" workbookViewId="0" topLeftCell="A1">
      <selection activeCell="D10" sqref="D10"/>
    </sheetView>
  </sheetViews>
  <sheetFormatPr defaultColWidth="9.140625" defaultRowHeight="12.75"/>
  <sheetData>
    <row r="2" ht="12.75">
      <c r="B2" t="s">
        <v>19</v>
      </c>
    </row>
    <row r="4" ht="12.75">
      <c r="C4" t="s">
        <v>20</v>
      </c>
    </row>
    <row r="5" ht="12.75">
      <c r="B5" t="s">
        <v>21</v>
      </c>
    </row>
    <row r="6" ht="12.75">
      <c r="B6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zoomScale="226" zoomScaleNormal="226" workbookViewId="0" topLeftCell="A1">
      <selection activeCell="E13" sqref="E13"/>
    </sheetView>
  </sheetViews>
  <sheetFormatPr defaultColWidth="9.140625" defaultRowHeight="12.75"/>
  <sheetData>
    <row r="2" ht="12.75">
      <c r="B2" t="s">
        <v>23</v>
      </c>
    </row>
    <row r="4" ht="12.75">
      <c r="B4" t="s">
        <v>24</v>
      </c>
    </row>
    <row r="5" ht="12.75">
      <c r="C5" t="s">
        <v>26</v>
      </c>
    </row>
    <row r="6" ht="12.75">
      <c r="B6" t="s">
        <v>25</v>
      </c>
    </row>
    <row r="7" ht="12.75">
      <c r="C7" t="s">
        <v>27</v>
      </c>
    </row>
    <row r="8" ht="12.75">
      <c r="C8" t="s">
        <v>28</v>
      </c>
    </row>
    <row r="10" ht="12.75">
      <c r="B10" t="s">
        <v>29</v>
      </c>
    </row>
    <row r="11" ht="12.75">
      <c r="B11" s="1" t="s">
        <v>30</v>
      </c>
    </row>
    <row r="12" ht="12.75">
      <c r="B12" t="s">
        <v>31</v>
      </c>
    </row>
    <row r="13" ht="12.75">
      <c r="B13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="222" zoomScaleNormal="222" workbookViewId="0" topLeftCell="A1">
      <selection activeCell="A3" sqref="A3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15</v>
      </c>
    </row>
    <row r="4" ht="12.75">
      <c r="A4" t="s">
        <v>16</v>
      </c>
    </row>
    <row r="6" spans="1:4" ht="12.75">
      <c r="A6" t="s">
        <v>1</v>
      </c>
      <c r="D6" t="s">
        <v>2</v>
      </c>
    </row>
    <row r="7" spans="1:5" ht="12.75">
      <c r="A7">
        <v>0</v>
      </c>
      <c r="B7">
        <v>1</v>
      </c>
      <c r="D7">
        <v>0</v>
      </c>
      <c r="E7">
        <v>1</v>
      </c>
    </row>
    <row r="8" spans="1:5" ht="12.75">
      <c r="A8">
        <v>0.25</v>
      </c>
      <c r="B8">
        <v>2</v>
      </c>
      <c r="D8">
        <v>0.2</v>
      </c>
      <c r="E8">
        <v>2</v>
      </c>
    </row>
    <row r="9" spans="1:5" ht="12.75">
      <c r="A9">
        <v>0.5</v>
      </c>
      <c r="B9">
        <v>3</v>
      </c>
      <c r="D9">
        <v>0.4</v>
      </c>
      <c r="E9">
        <v>3</v>
      </c>
    </row>
    <row r="10" spans="1:5" ht="12.75">
      <c r="A10">
        <v>0.75</v>
      </c>
      <c r="B10">
        <v>4</v>
      </c>
      <c r="D10">
        <v>0.6</v>
      </c>
      <c r="E10">
        <v>4</v>
      </c>
    </row>
    <row r="11" spans="4:5" ht="12.75">
      <c r="D11">
        <v>0.8</v>
      </c>
      <c r="E11">
        <v>5</v>
      </c>
    </row>
    <row r="15" spans="1:21" ht="12.75">
      <c r="A15" t="s">
        <v>3</v>
      </c>
      <c r="B15">
        <v>1</v>
      </c>
      <c r="C15">
        <f aca="true" t="shared" si="0" ref="C15:U15">B15+1</f>
        <v>2</v>
      </c>
      <c r="D15">
        <f t="shared" si="0"/>
        <v>3</v>
      </c>
      <c r="E15">
        <f t="shared" si="0"/>
        <v>4</v>
      </c>
      <c r="F15">
        <f t="shared" si="0"/>
        <v>5</v>
      </c>
      <c r="G15">
        <f t="shared" si="0"/>
        <v>6</v>
      </c>
      <c r="H15">
        <f t="shared" si="0"/>
        <v>7</v>
      </c>
      <c r="I15">
        <f t="shared" si="0"/>
        <v>8</v>
      </c>
      <c r="J15">
        <f t="shared" si="0"/>
        <v>9</v>
      </c>
      <c r="K15">
        <f t="shared" si="0"/>
        <v>10</v>
      </c>
      <c r="L15">
        <f t="shared" si="0"/>
        <v>11</v>
      </c>
      <c r="M15">
        <f t="shared" si="0"/>
        <v>12</v>
      </c>
      <c r="N15">
        <f t="shared" si="0"/>
        <v>13</v>
      </c>
      <c r="O15">
        <f t="shared" si="0"/>
        <v>14</v>
      </c>
      <c r="P15">
        <f t="shared" si="0"/>
        <v>15</v>
      </c>
      <c r="Q15">
        <f t="shared" si="0"/>
        <v>16</v>
      </c>
      <c r="R15">
        <f t="shared" si="0"/>
        <v>17</v>
      </c>
      <c r="S15">
        <f t="shared" si="0"/>
        <v>18</v>
      </c>
      <c r="T15">
        <f t="shared" si="0"/>
        <v>19</v>
      </c>
      <c r="U15">
        <f t="shared" si="0"/>
        <v>20</v>
      </c>
    </row>
    <row r="16" spans="1:21" ht="12.75">
      <c r="A16" t="s">
        <v>4</v>
      </c>
      <c r="B16">
        <f aca="true" ca="1" t="shared" si="1" ref="B16:K17">RAND()</f>
        <v>0.45807160017579207</v>
      </c>
      <c r="C16">
        <f ca="1" t="shared" si="1"/>
        <v>0.41488510401716105</v>
      </c>
      <c r="D16">
        <f ca="1" t="shared" si="1"/>
        <v>0.7167464827724244</v>
      </c>
      <c r="E16">
        <f ca="1" t="shared" si="1"/>
        <v>0.7967656684996076</v>
      </c>
      <c r="F16">
        <f ca="1" t="shared" si="1"/>
        <v>0.5793105622117045</v>
      </c>
      <c r="G16">
        <f ca="1" t="shared" si="1"/>
        <v>0.751970374667116</v>
      </c>
      <c r="H16">
        <f ca="1" t="shared" si="1"/>
        <v>0.06197203629420156</v>
      </c>
      <c r="I16">
        <f ca="1" t="shared" si="1"/>
        <v>0.03929581693984563</v>
      </c>
      <c r="J16">
        <f ca="1" t="shared" si="1"/>
        <v>0.400404485159094</v>
      </c>
      <c r="K16">
        <f ca="1" t="shared" si="1"/>
        <v>0.4729428252790058</v>
      </c>
      <c r="L16">
        <f aca="true" ca="1" t="shared" si="2" ref="L16:U17">RAND()</f>
        <v>0.42826050135749405</v>
      </c>
      <c r="M16">
        <f ca="1" t="shared" si="2"/>
        <v>0.08940757176725733</v>
      </c>
      <c r="N16">
        <f ca="1" t="shared" si="2"/>
        <v>0.4315999466666671</v>
      </c>
      <c r="O16">
        <f ca="1" t="shared" si="2"/>
        <v>0.4052851906295807</v>
      </c>
      <c r="P16">
        <f ca="1" t="shared" si="2"/>
        <v>0.4770911318261115</v>
      </c>
      <c r="Q16">
        <f ca="1" t="shared" si="2"/>
        <v>0.06142251263238929</v>
      </c>
      <c r="R16">
        <f ca="1" t="shared" si="2"/>
        <v>0.36053622994529855</v>
      </c>
      <c r="S16">
        <f ca="1" t="shared" si="2"/>
        <v>0.8864633632616759</v>
      </c>
      <c r="T16">
        <f ca="1" t="shared" si="2"/>
        <v>0.3121070529891219</v>
      </c>
      <c r="U16">
        <f ca="1" t="shared" si="2"/>
        <v>0.925089957226495</v>
      </c>
    </row>
    <row r="17" spans="1:21" ht="12.75">
      <c r="A17" t="s">
        <v>4</v>
      </c>
      <c r="B17">
        <f ca="1" t="shared" si="1"/>
        <v>0.932512326453927</v>
      </c>
      <c r="C17">
        <f ca="1" t="shared" si="1"/>
        <v>0.7979335525387203</v>
      </c>
      <c r="D17">
        <f ca="1" t="shared" si="1"/>
        <v>0.37853430797968635</v>
      </c>
      <c r="E17">
        <f ca="1" t="shared" si="1"/>
        <v>0.24695733464639158</v>
      </c>
      <c r="F17">
        <f ca="1" t="shared" si="1"/>
        <v>0.6203584811500527</v>
      </c>
      <c r="G17">
        <f ca="1" t="shared" si="1"/>
        <v>0.3123766057464916</v>
      </c>
      <c r="H17">
        <f ca="1" t="shared" si="1"/>
        <v>0.838695445353522</v>
      </c>
      <c r="I17">
        <f ca="1" t="shared" si="1"/>
        <v>0.13554516622392415</v>
      </c>
      <c r="J17">
        <f ca="1" t="shared" si="1"/>
        <v>0.5837757474620995</v>
      </c>
      <c r="K17">
        <f ca="1" t="shared" si="1"/>
        <v>0.9828140651157069</v>
      </c>
      <c r="L17">
        <f ca="1" t="shared" si="2"/>
        <v>0.157710831949065</v>
      </c>
      <c r="M17">
        <f ca="1" t="shared" si="2"/>
        <v>0.2830893262342599</v>
      </c>
      <c r="N17">
        <f ca="1" t="shared" si="2"/>
        <v>0.9544032133378098</v>
      </c>
      <c r="O17">
        <f ca="1" t="shared" si="2"/>
        <v>0.5171841731118854</v>
      </c>
      <c r="P17">
        <f ca="1" t="shared" si="2"/>
        <v>0.7233326642411804</v>
      </c>
      <c r="Q17">
        <f ca="1" t="shared" si="2"/>
        <v>0.4418235626952393</v>
      </c>
      <c r="R17">
        <f ca="1" t="shared" si="2"/>
        <v>0.037641292777035096</v>
      </c>
      <c r="S17">
        <f ca="1" t="shared" si="2"/>
        <v>0.1680175929185408</v>
      </c>
      <c r="T17">
        <f ca="1" t="shared" si="2"/>
        <v>0.41469440616609576</v>
      </c>
      <c r="U17">
        <f ca="1" t="shared" si="2"/>
        <v>0.5197969214074707</v>
      </c>
    </row>
    <row r="18" spans="1:21" ht="12.75">
      <c r="A18" t="s">
        <v>5</v>
      </c>
      <c r="B18">
        <f>VLOOKUP(B16,$A$7:$B$10,2)</f>
        <v>2</v>
      </c>
      <c r="C18">
        <f aca="true" t="shared" si="3" ref="C18:U18">VLOOKUP(C16,$A$7:$B$10,2)</f>
        <v>2</v>
      </c>
      <c r="D18">
        <f t="shared" si="3"/>
        <v>3</v>
      </c>
      <c r="E18">
        <f t="shared" si="3"/>
        <v>4</v>
      </c>
      <c r="F18">
        <f t="shared" si="3"/>
        <v>3</v>
      </c>
      <c r="G18">
        <f t="shared" si="3"/>
        <v>4</v>
      </c>
      <c r="H18">
        <f t="shared" si="3"/>
        <v>1</v>
      </c>
      <c r="I18">
        <f t="shared" si="3"/>
        <v>1</v>
      </c>
      <c r="J18">
        <f t="shared" si="3"/>
        <v>2</v>
      </c>
      <c r="K18">
        <f t="shared" si="3"/>
        <v>2</v>
      </c>
      <c r="L18">
        <f t="shared" si="3"/>
        <v>2</v>
      </c>
      <c r="M18">
        <f t="shared" si="3"/>
        <v>1</v>
      </c>
      <c r="N18">
        <f t="shared" si="3"/>
        <v>2</v>
      </c>
      <c r="O18">
        <f t="shared" si="3"/>
        <v>2</v>
      </c>
      <c r="P18">
        <f t="shared" si="3"/>
        <v>2</v>
      </c>
      <c r="Q18">
        <f t="shared" si="3"/>
        <v>1</v>
      </c>
      <c r="R18">
        <f t="shared" si="3"/>
        <v>2</v>
      </c>
      <c r="S18">
        <f t="shared" si="3"/>
        <v>4</v>
      </c>
      <c r="T18">
        <f t="shared" si="3"/>
        <v>2</v>
      </c>
      <c r="U18">
        <f t="shared" si="3"/>
        <v>4</v>
      </c>
    </row>
    <row r="19" spans="1:21" ht="12.75">
      <c r="A19" t="s">
        <v>6</v>
      </c>
      <c r="B19">
        <f>VLOOKUP(B17,$D$7:$E$11,2)</f>
        <v>5</v>
      </c>
      <c r="C19">
        <f aca="true" t="shared" si="4" ref="C19:U19">VLOOKUP(C17,$D$7:$E$11,2)</f>
        <v>4</v>
      </c>
      <c r="D19">
        <f t="shared" si="4"/>
        <v>2</v>
      </c>
      <c r="E19">
        <f t="shared" si="4"/>
        <v>2</v>
      </c>
      <c r="F19">
        <f t="shared" si="4"/>
        <v>4</v>
      </c>
      <c r="G19">
        <f t="shared" si="4"/>
        <v>2</v>
      </c>
      <c r="H19">
        <f t="shared" si="4"/>
        <v>5</v>
      </c>
      <c r="I19">
        <f t="shared" si="4"/>
        <v>1</v>
      </c>
      <c r="J19">
        <f t="shared" si="4"/>
        <v>3</v>
      </c>
      <c r="K19">
        <f t="shared" si="4"/>
        <v>5</v>
      </c>
      <c r="L19">
        <f t="shared" si="4"/>
        <v>1</v>
      </c>
      <c r="M19">
        <f t="shared" si="4"/>
        <v>2</v>
      </c>
      <c r="N19">
        <f t="shared" si="4"/>
        <v>5</v>
      </c>
      <c r="O19">
        <f t="shared" si="4"/>
        <v>3</v>
      </c>
      <c r="P19">
        <f t="shared" si="4"/>
        <v>4</v>
      </c>
      <c r="Q19">
        <f t="shared" si="4"/>
        <v>3</v>
      </c>
      <c r="R19">
        <f t="shared" si="4"/>
        <v>1</v>
      </c>
      <c r="S19">
        <f t="shared" si="4"/>
        <v>1</v>
      </c>
      <c r="T19">
        <f t="shared" si="4"/>
        <v>3</v>
      </c>
      <c r="U19">
        <f t="shared" si="4"/>
        <v>3</v>
      </c>
    </row>
    <row r="20" spans="1:21" ht="12.75">
      <c r="A20" t="s">
        <v>7</v>
      </c>
      <c r="B20">
        <f>MAX(0,B18-B19)</f>
        <v>0</v>
      </c>
      <c r="C20">
        <f aca="true" t="shared" si="5" ref="C20:U20">MAX(0,B20+C18-C19)</f>
        <v>0</v>
      </c>
      <c r="D20">
        <f t="shared" si="5"/>
        <v>1</v>
      </c>
      <c r="E20">
        <f t="shared" si="5"/>
        <v>3</v>
      </c>
      <c r="F20">
        <f t="shared" si="5"/>
        <v>2</v>
      </c>
      <c r="G20">
        <f t="shared" si="5"/>
        <v>4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1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  <c r="Q20">
        <f t="shared" si="5"/>
        <v>0</v>
      </c>
      <c r="R20">
        <f t="shared" si="5"/>
        <v>1</v>
      </c>
      <c r="S20">
        <f t="shared" si="5"/>
        <v>4</v>
      </c>
      <c r="T20">
        <f t="shared" si="5"/>
        <v>3</v>
      </c>
      <c r="U20">
        <f t="shared" si="5"/>
        <v>4</v>
      </c>
    </row>
    <row r="21" spans="1:21" ht="12.75">
      <c r="A21" t="s">
        <v>8</v>
      </c>
      <c r="B21">
        <f>SUM($B$20:B20)/B15</f>
        <v>0</v>
      </c>
      <c r="C21">
        <f>SUM($B$20:C20)/C15</f>
        <v>0</v>
      </c>
      <c r="D21">
        <f>SUM($B$20:D20)/D15</f>
        <v>0.3333333333333333</v>
      </c>
      <c r="E21">
        <f>SUM($B$20:E20)/E15</f>
        <v>1</v>
      </c>
      <c r="F21">
        <f>SUM($B$20:F20)/F15</f>
        <v>1.2</v>
      </c>
      <c r="G21">
        <f>SUM($B$20:G20)/G15</f>
        <v>1.6666666666666667</v>
      </c>
      <c r="H21">
        <f>SUM($B$20:H20)/H15</f>
        <v>1.4285714285714286</v>
      </c>
      <c r="I21">
        <f>SUM($B$20:I20)/I15</f>
        <v>1.25</v>
      </c>
      <c r="J21">
        <f>SUM($B$20:J20)/J15</f>
        <v>1.1111111111111112</v>
      </c>
      <c r="K21">
        <f>SUM($B$20:K20)/K15</f>
        <v>1</v>
      </c>
      <c r="L21">
        <f>SUM($B$20:L20)/L15</f>
        <v>1</v>
      </c>
      <c r="M21">
        <f>SUM($B$20:M20)/M15</f>
        <v>0.9166666666666666</v>
      </c>
      <c r="N21">
        <f>SUM($B$20:N20)/N15</f>
        <v>0.8461538461538461</v>
      </c>
      <c r="O21">
        <f>SUM($B$20:O20)/O15</f>
        <v>0.7857142857142857</v>
      </c>
      <c r="P21">
        <f>SUM($B$20:P20)/P15</f>
        <v>0.7333333333333333</v>
      </c>
      <c r="Q21">
        <f>SUM($B$20:Q20)/Q15</f>
        <v>0.6875</v>
      </c>
      <c r="R21">
        <f>SUM($B$20:R20)/R15</f>
        <v>0.7058823529411765</v>
      </c>
      <c r="S21">
        <f>SUM($B$20:S20)/S15</f>
        <v>0.8888888888888888</v>
      </c>
      <c r="T21">
        <f>SUM($B$20:T20)/T15</f>
        <v>1</v>
      </c>
      <c r="U21">
        <f>SUM($B$20:U20)/U15</f>
        <v>1.15</v>
      </c>
    </row>
    <row r="22" spans="1:2" ht="12.75">
      <c r="A22" t="s">
        <v>11</v>
      </c>
      <c r="B22">
        <f>U21</f>
        <v>1.15</v>
      </c>
    </row>
    <row r="23" spans="1:2" ht="12.75">
      <c r="A23" t="s">
        <v>9</v>
      </c>
      <c r="B23">
        <f>U21/2.5</f>
        <v>0.45999999999999996</v>
      </c>
    </row>
    <row r="24" spans="1:2" ht="12.75">
      <c r="A24" t="s">
        <v>10</v>
      </c>
      <c r="B24">
        <f>MAX(B20:U20)</f>
        <v>4</v>
      </c>
    </row>
    <row r="26" spans="1:11" ht="12.75">
      <c r="A26" t="s">
        <v>12</v>
      </c>
      <c r="B26">
        <v>3.25</v>
      </c>
      <c r="C26">
        <v>0.95</v>
      </c>
      <c r="D26">
        <v>1.1</v>
      </c>
      <c r="E26">
        <v>0.25</v>
      </c>
      <c r="F26">
        <v>0.55</v>
      </c>
      <c r="G26">
        <v>0.65</v>
      </c>
      <c r="H26">
        <v>0.7</v>
      </c>
      <c r="I26">
        <v>0.6</v>
      </c>
      <c r="J26">
        <v>1.1</v>
      </c>
      <c r="K26">
        <v>4</v>
      </c>
    </row>
    <row r="27" spans="2:11" ht="12.75">
      <c r="B27">
        <v>0.65</v>
      </c>
      <c r="C27">
        <v>0.95</v>
      </c>
      <c r="D27">
        <v>0.7</v>
      </c>
      <c r="E27">
        <v>0.6</v>
      </c>
      <c r="F27">
        <v>3.75</v>
      </c>
      <c r="G27">
        <v>0.4</v>
      </c>
      <c r="H27">
        <v>2.2</v>
      </c>
      <c r="I27">
        <v>0.85</v>
      </c>
      <c r="J27">
        <v>0.7</v>
      </c>
      <c r="K27">
        <v>0.84</v>
      </c>
    </row>
    <row r="29" spans="2:3" ht="12.75">
      <c r="B29" t="s">
        <v>18</v>
      </c>
      <c r="C29">
        <f>SUM(B26:K27)/20</f>
        <v>1.2395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="222" zoomScaleNormal="222" workbookViewId="0" topLeftCell="A1">
      <selection activeCell="D23" sqref="D23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15</v>
      </c>
    </row>
    <row r="4" ht="12.75">
      <c r="A4" t="s">
        <v>33</v>
      </c>
    </row>
    <row r="6" spans="1:4" ht="12.75">
      <c r="A6" t="s">
        <v>1</v>
      </c>
      <c r="D6" t="s">
        <v>2</v>
      </c>
    </row>
    <row r="7" spans="1:5" ht="12.75">
      <c r="A7">
        <v>0</v>
      </c>
      <c r="B7">
        <v>1</v>
      </c>
      <c r="D7">
        <v>0</v>
      </c>
      <c r="E7">
        <v>2</v>
      </c>
    </row>
    <row r="8" spans="1:5" ht="12.75">
      <c r="A8">
        <v>0.25</v>
      </c>
      <c r="B8">
        <v>2</v>
      </c>
      <c r="D8">
        <v>0.3333333333</v>
      </c>
      <c r="E8">
        <v>3</v>
      </c>
    </row>
    <row r="9" spans="1:5" ht="12.75">
      <c r="A9">
        <v>0.5</v>
      </c>
      <c r="B9">
        <v>3</v>
      </c>
      <c r="D9">
        <v>0.6666666666</v>
      </c>
      <c r="E9">
        <v>4</v>
      </c>
    </row>
    <row r="10" spans="1:2" ht="12.75">
      <c r="A10">
        <v>0.75</v>
      </c>
      <c r="B10">
        <v>4</v>
      </c>
    </row>
    <row r="15" spans="1:21" ht="12.75">
      <c r="A15" t="s">
        <v>3</v>
      </c>
      <c r="B15">
        <v>1</v>
      </c>
      <c r="C15">
        <f aca="true" t="shared" si="0" ref="C15:U15">B15+1</f>
        <v>2</v>
      </c>
      <c r="D15">
        <f t="shared" si="0"/>
        <v>3</v>
      </c>
      <c r="E15">
        <f t="shared" si="0"/>
        <v>4</v>
      </c>
      <c r="F15">
        <f t="shared" si="0"/>
        <v>5</v>
      </c>
      <c r="G15">
        <f t="shared" si="0"/>
        <v>6</v>
      </c>
      <c r="H15">
        <f t="shared" si="0"/>
        <v>7</v>
      </c>
      <c r="I15">
        <f t="shared" si="0"/>
        <v>8</v>
      </c>
      <c r="J15">
        <f t="shared" si="0"/>
        <v>9</v>
      </c>
      <c r="K15">
        <f t="shared" si="0"/>
        <v>10</v>
      </c>
      <c r="L15">
        <f t="shared" si="0"/>
        <v>11</v>
      </c>
      <c r="M15">
        <f t="shared" si="0"/>
        <v>12</v>
      </c>
      <c r="N15">
        <f t="shared" si="0"/>
        <v>13</v>
      </c>
      <c r="O15">
        <f t="shared" si="0"/>
        <v>14</v>
      </c>
      <c r="P15">
        <f t="shared" si="0"/>
        <v>15</v>
      </c>
      <c r="Q15">
        <f t="shared" si="0"/>
        <v>16</v>
      </c>
      <c r="R15">
        <f t="shared" si="0"/>
        <v>17</v>
      </c>
      <c r="S15">
        <f t="shared" si="0"/>
        <v>18</v>
      </c>
      <c r="T15">
        <f t="shared" si="0"/>
        <v>19</v>
      </c>
      <c r="U15">
        <f t="shared" si="0"/>
        <v>20</v>
      </c>
    </row>
    <row r="16" spans="1:21" ht="12.75">
      <c r="A16" t="s">
        <v>4</v>
      </c>
      <c r="B16">
        <f aca="true" ca="1" t="shared" si="1" ref="B16:K17">RAND()</f>
        <v>0.27741728053727766</v>
      </c>
      <c r="C16">
        <f ca="1" t="shared" si="1"/>
        <v>0.726439156603851</v>
      </c>
      <c r="D16">
        <f ca="1" t="shared" si="1"/>
        <v>0.5702840064212111</v>
      </c>
      <c r="E16">
        <f ca="1" t="shared" si="1"/>
        <v>0.9705540627145224</v>
      </c>
      <c r="F16">
        <f ca="1" t="shared" si="1"/>
        <v>0.02277691932430237</v>
      </c>
      <c r="G16">
        <f ca="1" t="shared" si="1"/>
        <v>0.9034516839735691</v>
      </c>
      <c r="H16">
        <f ca="1" t="shared" si="1"/>
        <v>0.010315304422323202</v>
      </c>
      <c r="I16">
        <f ca="1" t="shared" si="1"/>
        <v>0.5179317316361625</v>
      </c>
      <c r="J16">
        <f ca="1" t="shared" si="1"/>
        <v>0.8188633987515423</v>
      </c>
      <c r="K16">
        <f ca="1" t="shared" si="1"/>
        <v>0.2687661388974041</v>
      </c>
      <c r="L16">
        <f aca="true" ca="1" t="shared" si="2" ref="L16:U17">RAND()</f>
        <v>0.7635771114055017</v>
      </c>
      <c r="M16">
        <f ca="1" t="shared" si="2"/>
        <v>0.3021381134318304</v>
      </c>
      <c r="N16">
        <f ca="1" t="shared" si="2"/>
        <v>0.5097390140062672</v>
      </c>
      <c r="O16">
        <f ca="1" t="shared" si="2"/>
        <v>0.35818355555016357</v>
      </c>
      <c r="P16">
        <f ca="1" t="shared" si="2"/>
        <v>0.932026058156403</v>
      </c>
      <c r="Q16">
        <f ca="1" t="shared" si="2"/>
        <v>0.6392441540343317</v>
      </c>
      <c r="R16">
        <f ca="1" t="shared" si="2"/>
        <v>0.22816377117120812</v>
      </c>
      <c r="S16">
        <f ca="1" t="shared" si="2"/>
        <v>0.007723672434931439</v>
      </c>
      <c r="T16">
        <f ca="1" t="shared" si="2"/>
        <v>0.06551398346166198</v>
      </c>
      <c r="U16">
        <f ca="1" t="shared" si="2"/>
        <v>0.6241585769823476</v>
      </c>
    </row>
    <row r="17" spans="1:21" ht="12.75">
      <c r="A17" t="s">
        <v>4</v>
      </c>
      <c r="B17">
        <f ca="1" t="shared" si="1"/>
        <v>0.8623425405030585</v>
      </c>
      <c r="C17">
        <f ca="1" t="shared" si="1"/>
        <v>0.1368921427696579</v>
      </c>
      <c r="D17">
        <f ca="1" t="shared" si="1"/>
        <v>0.6290611408101123</v>
      </c>
      <c r="E17">
        <f ca="1" t="shared" si="1"/>
        <v>0.2207908961131846</v>
      </c>
      <c r="F17">
        <f ca="1" t="shared" si="1"/>
        <v>0.5987177275858298</v>
      </c>
      <c r="G17">
        <f ca="1" t="shared" si="1"/>
        <v>0.21812962043398354</v>
      </c>
      <c r="H17">
        <f ca="1" t="shared" si="1"/>
        <v>0.4623292821523448</v>
      </c>
      <c r="I17">
        <f ca="1" t="shared" si="1"/>
        <v>0.7472070181783934</v>
      </c>
      <c r="J17">
        <f ca="1" t="shared" si="1"/>
        <v>0.5314525300016966</v>
      </c>
      <c r="K17">
        <f ca="1" t="shared" si="1"/>
        <v>0.6066241466619733</v>
      </c>
      <c r="L17">
        <f ca="1" t="shared" si="2"/>
        <v>0.8670713672396291</v>
      </c>
      <c r="M17">
        <f ca="1" t="shared" si="2"/>
        <v>0.7192246603971562</v>
      </c>
      <c r="N17">
        <f ca="1" t="shared" si="2"/>
        <v>0.716716760470617</v>
      </c>
      <c r="O17">
        <f ca="1" t="shared" si="2"/>
        <v>0.08663158193008336</v>
      </c>
      <c r="P17">
        <f ca="1" t="shared" si="2"/>
        <v>0.020093135348646374</v>
      </c>
      <c r="Q17">
        <f ca="1" t="shared" si="2"/>
        <v>0.5460092590560365</v>
      </c>
      <c r="R17">
        <f ca="1" t="shared" si="2"/>
        <v>0.5682601893342483</v>
      </c>
      <c r="S17">
        <f ca="1" t="shared" si="2"/>
        <v>0.09464645165222851</v>
      </c>
      <c r="T17">
        <f ca="1" t="shared" si="2"/>
        <v>0.7341286765362336</v>
      </c>
      <c r="U17">
        <f ca="1" t="shared" si="2"/>
        <v>0.08905926235011741</v>
      </c>
    </row>
    <row r="18" spans="1:21" ht="12.75">
      <c r="A18" t="s">
        <v>5</v>
      </c>
      <c r="B18">
        <f aca="true" t="shared" si="3" ref="B18:U18">VLOOKUP(B16,$A$7:$B$10,2)</f>
        <v>2</v>
      </c>
      <c r="C18">
        <f t="shared" si="3"/>
        <v>3</v>
      </c>
      <c r="D18">
        <f t="shared" si="3"/>
        <v>3</v>
      </c>
      <c r="E18">
        <f t="shared" si="3"/>
        <v>4</v>
      </c>
      <c r="F18">
        <f t="shared" si="3"/>
        <v>1</v>
      </c>
      <c r="G18">
        <f t="shared" si="3"/>
        <v>4</v>
      </c>
      <c r="H18">
        <f t="shared" si="3"/>
        <v>1</v>
      </c>
      <c r="I18">
        <f t="shared" si="3"/>
        <v>3</v>
      </c>
      <c r="J18">
        <f t="shared" si="3"/>
        <v>4</v>
      </c>
      <c r="K18">
        <f t="shared" si="3"/>
        <v>2</v>
      </c>
      <c r="L18">
        <f t="shared" si="3"/>
        <v>4</v>
      </c>
      <c r="M18">
        <f t="shared" si="3"/>
        <v>2</v>
      </c>
      <c r="N18">
        <f t="shared" si="3"/>
        <v>3</v>
      </c>
      <c r="O18">
        <f t="shared" si="3"/>
        <v>2</v>
      </c>
      <c r="P18">
        <f t="shared" si="3"/>
        <v>4</v>
      </c>
      <c r="Q18">
        <f t="shared" si="3"/>
        <v>3</v>
      </c>
      <c r="R18">
        <f t="shared" si="3"/>
        <v>1</v>
      </c>
      <c r="S18">
        <f t="shared" si="3"/>
        <v>1</v>
      </c>
      <c r="T18">
        <f t="shared" si="3"/>
        <v>1</v>
      </c>
      <c r="U18">
        <f t="shared" si="3"/>
        <v>3</v>
      </c>
    </row>
    <row r="19" spans="1:21" ht="12.75">
      <c r="A19" t="s">
        <v>6</v>
      </c>
      <c r="B19">
        <f>VLOOKUP(B17,$D$7:$E$9,2)</f>
        <v>4</v>
      </c>
      <c r="C19">
        <f aca="true" t="shared" si="4" ref="C19:U19">VLOOKUP(C17,$D$7:$E$9,2)</f>
        <v>2</v>
      </c>
      <c r="D19">
        <f t="shared" si="4"/>
        <v>3</v>
      </c>
      <c r="E19">
        <f t="shared" si="4"/>
        <v>2</v>
      </c>
      <c r="F19">
        <f t="shared" si="4"/>
        <v>3</v>
      </c>
      <c r="G19">
        <f t="shared" si="4"/>
        <v>2</v>
      </c>
      <c r="H19">
        <f t="shared" si="4"/>
        <v>3</v>
      </c>
      <c r="I19">
        <f t="shared" si="4"/>
        <v>4</v>
      </c>
      <c r="J19">
        <f t="shared" si="4"/>
        <v>3</v>
      </c>
      <c r="K19">
        <f t="shared" si="4"/>
        <v>3</v>
      </c>
      <c r="L19">
        <f t="shared" si="4"/>
        <v>4</v>
      </c>
      <c r="M19">
        <f t="shared" si="4"/>
        <v>4</v>
      </c>
      <c r="N19">
        <f t="shared" si="4"/>
        <v>4</v>
      </c>
      <c r="O19">
        <f t="shared" si="4"/>
        <v>2</v>
      </c>
      <c r="P19">
        <f t="shared" si="4"/>
        <v>2</v>
      </c>
      <c r="Q19">
        <f t="shared" si="4"/>
        <v>3</v>
      </c>
      <c r="R19">
        <f t="shared" si="4"/>
        <v>3</v>
      </c>
      <c r="S19">
        <f t="shared" si="4"/>
        <v>2</v>
      </c>
      <c r="T19">
        <f t="shared" si="4"/>
        <v>4</v>
      </c>
      <c r="U19">
        <f t="shared" si="4"/>
        <v>2</v>
      </c>
    </row>
    <row r="20" spans="1:21" ht="12.75">
      <c r="A20" t="s">
        <v>7</v>
      </c>
      <c r="B20">
        <f>MAX(0,B18-B19)</f>
        <v>0</v>
      </c>
      <c r="C20">
        <f aca="true" t="shared" si="5" ref="C20:U20">MAX(0,B20+C18-C19)</f>
        <v>1</v>
      </c>
      <c r="D20">
        <f t="shared" si="5"/>
        <v>1</v>
      </c>
      <c r="E20">
        <f t="shared" si="5"/>
        <v>3</v>
      </c>
      <c r="F20">
        <f t="shared" si="5"/>
        <v>1</v>
      </c>
      <c r="G20">
        <f t="shared" si="5"/>
        <v>3</v>
      </c>
      <c r="H20">
        <f t="shared" si="5"/>
        <v>1</v>
      </c>
      <c r="I20">
        <f t="shared" si="5"/>
        <v>0</v>
      </c>
      <c r="J20">
        <f t="shared" si="5"/>
        <v>1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2</v>
      </c>
      <c r="Q20">
        <f t="shared" si="5"/>
        <v>2</v>
      </c>
      <c r="R20">
        <f t="shared" si="5"/>
        <v>0</v>
      </c>
      <c r="S20">
        <f t="shared" si="5"/>
        <v>0</v>
      </c>
      <c r="T20">
        <f t="shared" si="5"/>
        <v>0</v>
      </c>
      <c r="U20">
        <f t="shared" si="5"/>
        <v>1</v>
      </c>
    </row>
    <row r="21" spans="1:21" ht="12.75">
      <c r="A21" t="s">
        <v>8</v>
      </c>
      <c r="B21">
        <f>SUM($B$20:B20)/B15</f>
        <v>0</v>
      </c>
      <c r="C21">
        <f>SUM($B$20:C20)/C15</f>
        <v>0.5</v>
      </c>
      <c r="D21">
        <f>SUM($B$20:D20)/D15</f>
        <v>0.6666666666666666</v>
      </c>
      <c r="E21">
        <f>SUM($B$20:E20)/E15</f>
        <v>1.25</v>
      </c>
      <c r="F21">
        <f>SUM($B$20:F20)/F15</f>
        <v>1.2</v>
      </c>
      <c r="G21">
        <f>SUM($B$20:G20)/G15</f>
        <v>1.5</v>
      </c>
      <c r="H21">
        <f>SUM($B$20:H20)/H15</f>
        <v>1.4285714285714286</v>
      </c>
      <c r="I21">
        <f>SUM($B$20:I20)/I15</f>
        <v>1.25</v>
      </c>
      <c r="J21">
        <f>SUM($B$20:J20)/J15</f>
        <v>1.2222222222222223</v>
      </c>
      <c r="K21">
        <f>SUM($B$20:K20)/K15</f>
        <v>1.1</v>
      </c>
      <c r="L21">
        <f>SUM($B$20:L20)/L15</f>
        <v>1</v>
      </c>
      <c r="M21">
        <f>SUM($B$20:M20)/M15</f>
        <v>0.9166666666666666</v>
      </c>
      <c r="N21">
        <f>SUM($B$20:N20)/N15</f>
        <v>0.8461538461538461</v>
      </c>
      <c r="O21">
        <f>SUM($B$20:O20)/O15</f>
        <v>0.7857142857142857</v>
      </c>
      <c r="P21">
        <f>SUM($B$20:P20)/P15</f>
        <v>0.8666666666666667</v>
      </c>
      <c r="Q21">
        <f>SUM($B$20:Q20)/Q15</f>
        <v>0.9375</v>
      </c>
      <c r="R21">
        <f>SUM($B$20:R20)/R15</f>
        <v>0.8823529411764706</v>
      </c>
      <c r="S21">
        <f>SUM($B$20:S20)/S15</f>
        <v>0.8333333333333334</v>
      </c>
      <c r="T21">
        <f>SUM($B$20:T20)/T15</f>
        <v>0.7894736842105263</v>
      </c>
      <c r="U21">
        <f>SUM($B$20:U20)/U15</f>
        <v>0.8</v>
      </c>
    </row>
    <row r="22" spans="1:2" ht="12.75">
      <c r="A22" t="s">
        <v>11</v>
      </c>
      <c r="B22">
        <f>U21</f>
        <v>0.8</v>
      </c>
    </row>
    <row r="23" spans="1:2" ht="12.75">
      <c r="A23" t="s">
        <v>9</v>
      </c>
      <c r="B23">
        <f>U21/2.5</f>
        <v>0.32</v>
      </c>
    </row>
    <row r="24" spans="1:2" ht="12.75">
      <c r="A24" t="s">
        <v>10</v>
      </c>
      <c r="B24">
        <f>MAX(B20:U20)</f>
        <v>3</v>
      </c>
    </row>
    <row r="26" spans="1:11" ht="12.75">
      <c r="A26" t="s">
        <v>12</v>
      </c>
      <c r="B26">
        <v>1.05</v>
      </c>
      <c r="C26">
        <v>2.1</v>
      </c>
      <c r="D26">
        <v>0.9</v>
      </c>
      <c r="E26">
        <v>0.1</v>
      </c>
      <c r="F26">
        <v>0.6</v>
      </c>
      <c r="G26">
        <v>0.55</v>
      </c>
      <c r="H26">
        <v>0.45</v>
      </c>
      <c r="I26">
        <v>0.65</v>
      </c>
      <c r="J26">
        <v>1.35</v>
      </c>
      <c r="K26">
        <v>0.5</v>
      </c>
    </row>
    <row r="27" spans="2:11" ht="12.75">
      <c r="B27">
        <v>0.45</v>
      </c>
      <c r="C27">
        <v>0.4</v>
      </c>
      <c r="D27">
        <v>1.15</v>
      </c>
      <c r="E27">
        <v>0.15</v>
      </c>
      <c r="F27">
        <v>0.45</v>
      </c>
      <c r="G27">
        <v>0.85</v>
      </c>
      <c r="H27">
        <v>0.6</v>
      </c>
      <c r="I27">
        <v>1.6</v>
      </c>
      <c r="J27">
        <v>0.85</v>
      </c>
      <c r="K27">
        <v>0.2</v>
      </c>
    </row>
    <row r="29" spans="2:3" ht="12.75">
      <c r="B29" t="s">
        <v>18</v>
      </c>
      <c r="C29">
        <f>SUM(B26:K27)/20</f>
        <v>0.7474999999999998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="242" zoomScaleNormal="242" workbookViewId="0" topLeftCell="A1">
      <selection activeCell="B21" sqref="B2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17</v>
      </c>
    </row>
    <row r="4" ht="12.75">
      <c r="A4" t="s">
        <v>13</v>
      </c>
    </row>
    <row r="6" spans="1:4" ht="12.75">
      <c r="A6" t="s">
        <v>1</v>
      </c>
      <c r="D6" t="s">
        <v>2</v>
      </c>
    </row>
    <row r="8" spans="1:4" ht="12.75">
      <c r="A8">
        <v>0</v>
      </c>
      <c r="B8">
        <v>1</v>
      </c>
      <c r="D8" t="s">
        <v>14</v>
      </c>
    </row>
    <row r="9" spans="1:2" ht="12.75">
      <c r="A9">
        <v>0.25</v>
      </c>
      <c r="B9">
        <v>2</v>
      </c>
    </row>
    <row r="10" spans="1:2" ht="12.75">
      <c r="A10">
        <v>0.5</v>
      </c>
      <c r="B10">
        <v>3</v>
      </c>
    </row>
    <row r="11" spans="1:2" ht="12.75">
      <c r="A11">
        <v>0.75</v>
      </c>
      <c r="B11">
        <v>4</v>
      </c>
    </row>
    <row r="16" spans="1:21" ht="12.75">
      <c r="A16" t="s">
        <v>3</v>
      </c>
      <c r="B16">
        <v>1</v>
      </c>
      <c r="C16">
        <f aca="true" t="shared" si="0" ref="C16:U16">B16+1</f>
        <v>2</v>
      </c>
      <c r="D16">
        <f t="shared" si="0"/>
        <v>3</v>
      </c>
      <c r="E16">
        <f t="shared" si="0"/>
        <v>4</v>
      </c>
      <c r="F16">
        <f t="shared" si="0"/>
        <v>5</v>
      </c>
      <c r="G16">
        <f t="shared" si="0"/>
        <v>6</v>
      </c>
      <c r="H16">
        <f t="shared" si="0"/>
        <v>7</v>
      </c>
      <c r="I16">
        <f t="shared" si="0"/>
        <v>8</v>
      </c>
      <c r="J16">
        <f t="shared" si="0"/>
        <v>9</v>
      </c>
      <c r="K16">
        <f t="shared" si="0"/>
        <v>10</v>
      </c>
      <c r="L16">
        <f t="shared" si="0"/>
        <v>11</v>
      </c>
      <c r="M16">
        <f t="shared" si="0"/>
        <v>12</v>
      </c>
      <c r="N16">
        <f t="shared" si="0"/>
        <v>13</v>
      </c>
      <c r="O16">
        <f t="shared" si="0"/>
        <v>14</v>
      </c>
      <c r="P16">
        <f t="shared" si="0"/>
        <v>15</v>
      </c>
      <c r="Q16">
        <f t="shared" si="0"/>
        <v>16</v>
      </c>
      <c r="R16">
        <f t="shared" si="0"/>
        <v>17</v>
      </c>
      <c r="S16">
        <f t="shared" si="0"/>
        <v>18</v>
      </c>
      <c r="T16">
        <f t="shared" si="0"/>
        <v>19</v>
      </c>
      <c r="U16">
        <f t="shared" si="0"/>
        <v>20</v>
      </c>
    </row>
    <row r="17" spans="1:21" ht="12.75">
      <c r="A17" t="s">
        <v>4</v>
      </c>
      <c r="B17">
        <f aca="true" ca="1" t="shared" si="1" ref="B17:K18">RAND()</f>
        <v>0.2615397099218606</v>
      </c>
      <c r="C17">
        <f ca="1" t="shared" si="1"/>
        <v>0.7928181425929228</v>
      </c>
      <c r="D17">
        <f ca="1" t="shared" si="1"/>
        <v>0.47830540509506836</v>
      </c>
      <c r="E17">
        <f ca="1" t="shared" si="1"/>
        <v>0.6487104386663525</v>
      </c>
      <c r="F17">
        <f ca="1" t="shared" si="1"/>
        <v>0.19654514224764252</v>
      </c>
      <c r="G17">
        <f ca="1" t="shared" si="1"/>
        <v>0.48116901409722446</v>
      </c>
      <c r="H17">
        <f ca="1" t="shared" si="1"/>
        <v>0.7722144488413889</v>
      </c>
      <c r="I17">
        <f ca="1" t="shared" si="1"/>
        <v>0.12942907128039405</v>
      </c>
      <c r="J17">
        <f ca="1" t="shared" si="1"/>
        <v>0.33423604474994506</v>
      </c>
      <c r="K17">
        <f ca="1" t="shared" si="1"/>
        <v>0.7435224892104384</v>
      </c>
      <c r="L17">
        <f aca="true" ca="1" t="shared" si="2" ref="L17:U18">RAND()</f>
        <v>0.34569353571550243</v>
      </c>
      <c r="M17">
        <f ca="1" t="shared" si="2"/>
        <v>0.267541261949378</v>
      </c>
      <c r="N17">
        <f ca="1" t="shared" si="2"/>
        <v>0.7340606048412921</v>
      </c>
      <c r="O17">
        <f ca="1" t="shared" si="2"/>
        <v>0.42052714632968424</v>
      </c>
      <c r="P17">
        <f ca="1" t="shared" si="2"/>
        <v>0.20843110382894725</v>
      </c>
      <c r="Q17">
        <f ca="1" t="shared" si="2"/>
        <v>0.21319770409094851</v>
      </c>
      <c r="R17">
        <f ca="1" t="shared" si="2"/>
        <v>0.02597887720535974</v>
      </c>
      <c r="S17">
        <f ca="1" t="shared" si="2"/>
        <v>0.34988003383801186</v>
      </c>
      <c r="T17">
        <f ca="1" t="shared" si="2"/>
        <v>0.38313932311448995</v>
      </c>
      <c r="U17">
        <f ca="1" t="shared" si="2"/>
        <v>0.022619307405790767</v>
      </c>
    </row>
    <row r="18" spans="1:21" ht="12.75">
      <c r="A18" t="s">
        <v>4</v>
      </c>
      <c r="B18">
        <f ca="1" t="shared" si="1"/>
        <v>0.35554503227112527</v>
      </c>
      <c r="C18">
        <f ca="1" t="shared" si="1"/>
        <v>0.019088934721296136</v>
      </c>
      <c r="D18">
        <f ca="1" t="shared" si="1"/>
        <v>0.6837548978493495</v>
      </c>
      <c r="E18">
        <f ca="1" t="shared" si="1"/>
        <v>0.3681787784615156</v>
      </c>
      <c r="F18">
        <f ca="1" t="shared" si="1"/>
        <v>0.09511027054458832</v>
      </c>
      <c r="G18">
        <f ca="1" t="shared" si="1"/>
        <v>0.28929401840184793</v>
      </c>
      <c r="H18">
        <f ca="1" t="shared" si="1"/>
        <v>0.36788172454852</v>
      </c>
      <c r="I18">
        <f ca="1" t="shared" si="1"/>
        <v>0.1777437910146522</v>
      </c>
      <c r="J18">
        <f ca="1" t="shared" si="1"/>
        <v>0.8330985548993368</v>
      </c>
      <c r="K18">
        <f ca="1" t="shared" si="1"/>
        <v>0.07223466638689313</v>
      </c>
      <c r="L18">
        <f ca="1" t="shared" si="2"/>
        <v>0.6279855856774452</v>
      </c>
      <c r="M18">
        <f ca="1" t="shared" si="2"/>
        <v>0.657763938189543</v>
      </c>
      <c r="N18">
        <f ca="1" t="shared" si="2"/>
        <v>0.1109639595021994</v>
      </c>
      <c r="O18">
        <f ca="1" t="shared" si="2"/>
        <v>0.9883732711002493</v>
      </c>
      <c r="P18">
        <f ca="1" t="shared" si="2"/>
        <v>0.02522247554843915</v>
      </c>
      <c r="Q18">
        <f ca="1" t="shared" si="2"/>
        <v>0.9212593612208864</v>
      </c>
      <c r="R18">
        <f ca="1" t="shared" si="2"/>
        <v>0.8995135503249765</v>
      </c>
      <c r="S18">
        <f ca="1" t="shared" si="2"/>
        <v>0.33390474159406125</v>
      </c>
      <c r="T18">
        <f ca="1" t="shared" si="2"/>
        <v>0.4897941952755318</v>
      </c>
      <c r="U18">
        <f ca="1" t="shared" si="2"/>
        <v>0.4801188009978796</v>
      </c>
    </row>
    <row r="19" spans="1:21" ht="12.75">
      <c r="A19" t="s">
        <v>5</v>
      </c>
      <c r="B19">
        <f>VLOOKUP(B17,$A$8:$B$11,2)</f>
        <v>2</v>
      </c>
      <c r="C19">
        <f aca="true" t="shared" si="3" ref="C19:U19">VLOOKUP(C17,$A$8:$B$11,2)</f>
        <v>4</v>
      </c>
      <c r="D19">
        <f t="shared" si="3"/>
        <v>2</v>
      </c>
      <c r="E19">
        <f t="shared" si="3"/>
        <v>3</v>
      </c>
      <c r="F19">
        <f t="shared" si="3"/>
        <v>1</v>
      </c>
      <c r="G19">
        <f t="shared" si="3"/>
        <v>2</v>
      </c>
      <c r="H19">
        <f t="shared" si="3"/>
        <v>4</v>
      </c>
      <c r="I19">
        <f t="shared" si="3"/>
        <v>1</v>
      </c>
      <c r="J19">
        <f t="shared" si="3"/>
        <v>2</v>
      </c>
      <c r="K19">
        <f t="shared" si="3"/>
        <v>3</v>
      </c>
      <c r="L19">
        <f t="shared" si="3"/>
        <v>2</v>
      </c>
      <c r="M19">
        <f t="shared" si="3"/>
        <v>2</v>
      </c>
      <c r="N19">
        <f t="shared" si="3"/>
        <v>3</v>
      </c>
      <c r="O19">
        <f t="shared" si="3"/>
        <v>2</v>
      </c>
      <c r="P19">
        <f t="shared" si="3"/>
        <v>1</v>
      </c>
      <c r="Q19">
        <f t="shared" si="3"/>
        <v>1</v>
      </c>
      <c r="R19">
        <f t="shared" si="3"/>
        <v>1</v>
      </c>
      <c r="S19">
        <f t="shared" si="3"/>
        <v>2</v>
      </c>
      <c r="T19">
        <f t="shared" si="3"/>
        <v>2</v>
      </c>
      <c r="U19">
        <f t="shared" si="3"/>
        <v>1</v>
      </c>
    </row>
    <row r="20" spans="1:21" ht="12.75">
      <c r="A20" t="s">
        <v>6</v>
      </c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</row>
    <row r="21" spans="1:21" ht="12.75">
      <c r="A21" t="s">
        <v>7</v>
      </c>
      <c r="B21">
        <f>MAX(0,B19-B20)</f>
        <v>0</v>
      </c>
      <c r="C21">
        <f aca="true" t="shared" si="4" ref="C21:U21">MAX(0,B21+C19-C20)</f>
        <v>1</v>
      </c>
      <c r="D21">
        <f t="shared" si="4"/>
        <v>0</v>
      </c>
      <c r="E21">
        <f t="shared" si="4"/>
        <v>0</v>
      </c>
      <c r="F21">
        <f t="shared" si="4"/>
        <v>0</v>
      </c>
      <c r="G21">
        <f t="shared" si="4"/>
        <v>0</v>
      </c>
      <c r="H21">
        <f t="shared" si="4"/>
        <v>1</v>
      </c>
      <c r="I21">
        <f t="shared" si="4"/>
        <v>0</v>
      </c>
      <c r="J21">
        <f t="shared" si="4"/>
        <v>0</v>
      </c>
      <c r="K21">
        <f t="shared" si="4"/>
        <v>0</v>
      </c>
      <c r="L21">
        <f t="shared" si="4"/>
        <v>0</v>
      </c>
      <c r="M21">
        <f t="shared" si="4"/>
        <v>0</v>
      </c>
      <c r="N21">
        <f t="shared" si="4"/>
        <v>0</v>
      </c>
      <c r="O21">
        <f t="shared" si="4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</row>
    <row r="22" spans="1:21" ht="12.75">
      <c r="A22" t="s">
        <v>8</v>
      </c>
      <c r="B22">
        <f>SUM($B$21:B21)/B16</f>
        <v>0</v>
      </c>
      <c r="C22">
        <f>SUM($B$21:C21)/C16</f>
        <v>0.5</v>
      </c>
      <c r="D22">
        <f>SUM($B$21:D21)/D16</f>
        <v>0.3333333333333333</v>
      </c>
      <c r="E22">
        <f>SUM($B$21:E21)/E16</f>
        <v>0.25</v>
      </c>
      <c r="F22">
        <f>SUM($B$21:F21)/F16</f>
        <v>0.2</v>
      </c>
      <c r="G22">
        <f>SUM($B$21:G21)/G16</f>
        <v>0.16666666666666666</v>
      </c>
      <c r="H22">
        <f>SUM($B$21:H21)/H16</f>
        <v>0.2857142857142857</v>
      </c>
      <c r="I22">
        <f>SUM($B$21:I21)/I16</f>
        <v>0.25</v>
      </c>
      <c r="J22">
        <f>SUM($B$21:J21)/J16</f>
        <v>0.2222222222222222</v>
      </c>
      <c r="K22">
        <f>SUM($B$21:K21)/K16</f>
        <v>0.2</v>
      </c>
      <c r="L22">
        <f>SUM($B$21:L21)/L16</f>
        <v>0.18181818181818182</v>
      </c>
      <c r="M22">
        <f>SUM($B$21:M21)/M16</f>
        <v>0.16666666666666666</v>
      </c>
      <c r="N22">
        <f>SUM($B$21:N21)/N16</f>
        <v>0.15384615384615385</v>
      </c>
      <c r="O22">
        <f>SUM($B$21:O21)/O16</f>
        <v>0.14285714285714285</v>
      </c>
      <c r="P22">
        <f>SUM($B$21:P21)/P16</f>
        <v>0.13333333333333333</v>
      </c>
      <c r="Q22">
        <f>SUM($B$21:Q21)/Q16</f>
        <v>0.125</v>
      </c>
      <c r="R22">
        <f>SUM($B$21:R21)/R16</f>
        <v>0.11764705882352941</v>
      </c>
      <c r="S22">
        <f>SUM($B$21:S21)/S16</f>
        <v>0.1111111111111111</v>
      </c>
      <c r="T22">
        <f>SUM($B$21:T21)/T16</f>
        <v>0.10526315789473684</v>
      </c>
      <c r="U22">
        <f>SUM($B$21:U21)/U16</f>
        <v>0.1</v>
      </c>
    </row>
    <row r="23" spans="1:2" ht="12.75">
      <c r="A23" t="s">
        <v>11</v>
      </c>
      <c r="B23">
        <f>U22</f>
        <v>0.1</v>
      </c>
    </row>
    <row r="24" spans="1:2" ht="12.75">
      <c r="A24" t="s">
        <v>9</v>
      </c>
      <c r="B24">
        <f>U22/2.5</f>
        <v>0.04</v>
      </c>
    </row>
    <row r="25" spans="1:2" ht="12.75">
      <c r="A25" t="s">
        <v>10</v>
      </c>
      <c r="B25">
        <f>MAX(B21:U21)</f>
        <v>1</v>
      </c>
    </row>
    <row r="27" spans="1:11" ht="12.75">
      <c r="A27" t="s">
        <v>12</v>
      </c>
      <c r="B27">
        <v>0.2</v>
      </c>
      <c r="C27">
        <v>0.85</v>
      </c>
      <c r="D27">
        <v>0.85</v>
      </c>
      <c r="E27">
        <v>0.4</v>
      </c>
      <c r="F27">
        <v>1.4</v>
      </c>
      <c r="G27">
        <v>0.2</v>
      </c>
      <c r="H27">
        <v>0.55</v>
      </c>
      <c r="I27">
        <v>0.7</v>
      </c>
      <c r="J27">
        <v>0.65</v>
      </c>
      <c r="K27">
        <v>0.2</v>
      </c>
    </row>
    <row r="28" spans="2:11" ht="12.75">
      <c r="B28">
        <v>0.5</v>
      </c>
      <c r="C28">
        <v>0.35</v>
      </c>
      <c r="D28">
        <v>0.2</v>
      </c>
      <c r="E28">
        <v>0.1</v>
      </c>
      <c r="F28">
        <v>0.1</v>
      </c>
      <c r="G28">
        <v>2.6</v>
      </c>
      <c r="H28">
        <v>0.7</v>
      </c>
      <c r="I28">
        <v>0.35</v>
      </c>
      <c r="J28">
        <v>0.2</v>
      </c>
      <c r="K28">
        <v>1.1</v>
      </c>
    </row>
    <row r="30" spans="2:3" ht="12.75">
      <c r="B30" t="s">
        <v>18</v>
      </c>
      <c r="C30">
        <f>SUM(B27:K28)/20</f>
        <v>0.6099999999999999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"/>
  <sheetViews>
    <sheetView zoomScale="226" zoomScaleNormal="226" workbookViewId="0" topLeftCell="A1">
      <selection activeCell="F14" sqref="F14"/>
    </sheetView>
  </sheetViews>
  <sheetFormatPr defaultColWidth="9.140625" defaultRowHeight="12.75"/>
  <sheetData>
    <row r="2" ht="12.75">
      <c r="A2" t="s">
        <v>34</v>
      </c>
    </row>
    <row r="4" spans="1:2" ht="12.75">
      <c r="A4" s="3" t="s">
        <v>39</v>
      </c>
      <c r="B4" s="2" t="s">
        <v>40</v>
      </c>
    </row>
    <row r="5" ht="12.75">
      <c r="B5" t="s">
        <v>41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4" ht="12.75">
      <c r="A14" t="s">
        <v>42</v>
      </c>
    </row>
  </sheetData>
  <printOptions/>
  <pageMargins left="0.75" right="0.75" top="1" bottom="1" header="0.5" footer="0.5"/>
  <pageSetup horizontalDpi="600" verticalDpi="600" orientation="portrait" scale="1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hooleyd</dc:creator>
  <cp:keywords/>
  <dc:description/>
  <cp:lastModifiedBy>hooleyd</cp:lastModifiedBy>
  <cp:lastPrinted>2001-10-16T13:59:02Z</cp:lastPrinted>
  <dcterms:created xsi:type="dcterms:W3CDTF">2001-03-22T14:52:35Z</dcterms:created>
  <dcterms:modified xsi:type="dcterms:W3CDTF">2001-10-16T14:05:12Z</dcterms:modified>
  <cp:category/>
  <cp:version/>
  <cp:contentType/>
  <cp:contentStatus/>
</cp:coreProperties>
</file>